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aiib365-my.sharepoint.com/personal/franceslarla_savella_aiib_org/Documents/Projects/P000365 IND Mumbai Metro Line 5/"/>
    </mc:Choice>
  </mc:AlternateContent>
  <xr:revisionPtr revIDLastSave="7" documentId="8_{8226AEDD-75E5-4A7D-A710-C6CF416549B8}" xr6:coauthVersionLast="47" xr6:coauthVersionMax="47" xr10:uidLastSave="{FC98FEE2-62DF-482B-9A6C-1A163DF45D8A}"/>
  <bookViews>
    <workbookView xWindow="-110" yWindow="-110" windowWidth="19420" windowHeight="11500" xr2:uid="{00000000-000D-0000-FFFF-FFFF00000000}"/>
  </bookViews>
  <sheets>
    <sheet name="Publication - PP Template" sheetId="4" r:id="rId1"/>
    <sheet name="Sheet1" sheetId="5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5" l="1"/>
  <c r="D11" i="5"/>
  <c r="D10" i="5"/>
  <c r="D13" i="5" s="1"/>
  <c r="D9" i="5"/>
  <c r="D12" i="4"/>
  <c r="D11" i="4"/>
  <c r="D10" i="4"/>
  <c r="D13" i="4" s="1"/>
  <c r="D9" i="4"/>
</calcChain>
</file>

<file path=xl/sharedStrings.xml><?xml version="1.0" encoding="utf-8"?>
<sst xmlns="http://schemas.openxmlformats.org/spreadsheetml/2006/main" count="161" uniqueCount="54">
  <si>
    <t>Project Country:</t>
  </si>
  <si>
    <t>Bank's Approval Date of the Initial Procurement Plan:</t>
  </si>
  <si>
    <t>Project Sector:</t>
  </si>
  <si>
    <t>Approved PP Update No.:</t>
  </si>
  <si>
    <t xml:space="preserve">AIIB Loan (USD Million): </t>
  </si>
  <si>
    <t>Bank's Approval Date of the PP Update:</t>
  </si>
  <si>
    <t>PROJECT PROCUREMENT PLAN</t>
  </si>
  <si>
    <t>Project Implementing Entity</t>
  </si>
  <si>
    <t>Contract Number</t>
  </si>
  <si>
    <t>Contract Description</t>
  </si>
  <si>
    <t xml:space="preserve">Cost Estimate in USD                                                       </t>
  </si>
  <si>
    <t xml:space="preserve">AIIB financing (%) </t>
  </si>
  <si>
    <t>Procurement Category</t>
  </si>
  <si>
    <t xml:space="preserve">Procurement Method </t>
  </si>
  <si>
    <t>Particular Selection Method</t>
  </si>
  <si>
    <t>Evaluation Criteria</t>
  </si>
  <si>
    <t>Bank Review (Prior/Post)</t>
  </si>
  <si>
    <t>Pre-qualification (Yes/No)</t>
  </si>
  <si>
    <t>Expected Date of Advertisement</t>
  </si>
  <si>
    <t>Expected Date of Contract Signing</t>
  </si>
  <si>
    <t>Contract Duration (Days)</t>
  </si>
  <si>
    <t>Activity Status</t>
  </si>
  <si>
    <t>P000365 Mumbai Metro Line 5</t>
  </si>
  <si>
    <t>India</t>
  </si>
  <si>
    <t>06-29-2026</t>
  </si>
  <si>
    <t>Transport</t>
  </si>
  <si>
    <t>Version 1</t>
  </si>
  <si>
    <t>200.00</t>
  </si>
  <si>
    <t>Mumbai Metropolitan Region Development Authority</t>
  </si>
  <si>
    <t>CA-242</t>
  </si>
  <si>
    <t>Automatic Fare Collection</t>
  </si>
  <si>
    <t/>
  </si>
  <si>
    <t>Works</t>
  </si>
  <si>
    <t>NCT (National Competitive Tendering)</t>
  </si>
  <si>
    <t>Lowest Evaluated Cost</t>
  </si>
  <si>
    <t>Post</t>
  </si>
  <si>
    <t>No</t>
  </si>
  <si>
    <t>03-14-2024</t>
  </si>
  <si>
    <t>1</t>
  </si>
  <si>
    <t>Cleared</t>
  </si>
  <si>
    <t>CA-237</t>
  </si>
  <si>
    <t>Package-3 (Automatic Fare Collection)</t>
  </si>
  <si>
    <t>DC (Direct Contracting)</t>
  </si>
  <si>
    <t>06-01-2026</t>
  </si>
  <si>
    <t>CA-239</t>
  </si>
  <si>
    <t>Package- 2 (Power supply &amp; Traction, Lifts &amp; Escalators, E&amp;M Station and E&amp;M Depot)</t>
  </si>
  <si>
    <t>IOCT (International Open Competitive Tendering)</t>
  </si>
  <si>
    <t>Prior</t>
  </si>
  <si>
    <t>07-18-2025</t>
  </si>
  <si>
    <t>CA-241</t>
  </si>
  <si>
    <t>Package-1 (Rolling Stock (72+60 = 132 Nos), Signalling &amp; Telecommunication (12.2+12.7 = 24.9 KM), Platform Screen Doors (7+9 = 16 Stations) and Depot M&amp;P)</t>
  </si>
  <si>
    <t>11-06-2025</t>
  </si>
  <si>
    <t>Total:</t>
  </si>
  <si>
    <t>Cancelled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</si>
</sst>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b/>
      <sz val="12"/>
      <color rgb="FF000000"/>
      <name val="Times New Roman"/>
      <charset val="134"/>
    </font>
    <font>
      <sz val="11"/>
      <color theme="1"/>
      <name val="Times New Roman"/>
      <charset val="134"/>
    </font>
    <font>
      <b/>
      <i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b/>
      <sz val="11"/>
      <color rgb="FF000000"/>
      <name val="Times New Roman"/>
      <charset val="134"/>
    </font>
    <font>
      <b/>
      <sz val="11"/>
      <color rgb="FF000000"/>
      <name val="汉仪书宋二KW"/>
      <charset val="134"/>
    </font>
    <font>
      <b/>
      <sz val="11"/>
      <name val="Times New Roman"/>
      <charset val="134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A8" zoomScale="130" zoomScaleNormal="130" workbookViewId="0">
      <selection activeCell="E16" sqref="E16"/>
    </sheetView>
  </sheetViews>
  <sheetFormatPr defaultColWidth="8.7265625" defaultRowHeight="14"/>
  <cols>
    <col min="1" max="1" width="33.6328125" style="2" customWidth="1"/>
    <col min="2" max="2" width="25.36328125" style="2" customWidth="1"/>
    <col min="3" max="3" width="48.7265625" style="2" customWidth="1"/>
    <col min="4" max="4" width="11.26953125" style="2" bestFit="1" customWidth="1"/>
    <col min="5" max="5" width="9.26953125" style="2" customWidth="1"/>
    <col min="6" max="6" width="13" style="2" customWidth="1"/>
    <col min="7" max="8" width="13.1796875" style="2" customWidth="1"/>
    <col min="9" max="10" width="14.1796875" style="2" customWidth="1"/>
    <col min="11" max="11" width="12.453125" style="2" customWidth="1"/>
    <col min="12" max="12" width="17.7265625" style="2" customWidth="1"/>
    <col min="13" max="13" width="19" style="2" customWidth="1"/>
    <col min="14" max="14" width="13.54296875" style="2" customWidth="1"/>
    <col min="15" max="16384" width="8.7265625" style="2"/>
  </cols>
  <sheetData>
    <row r="1" spans="1:14">
      <c r="A1" s="3" t="s">
        <v>22</v>
      </c>
      <c r="B1" s="4"/>
      <c r="C1" s="4"/>
      <c r="D1" s="4"/>
      <c r="E1" s="4"/>
      <c r="F1" s="4"/>
      <c r="H1" s="4"/>
      <c r="I1" s="4"/>
      <c r="J1" s="4"/>
      <c r="K1" s="4"/>
      <c r="L1" s="4"/>
      <c r="M1" s="4"/>
      <c r="N1" s="4"/>
    </row>
    <row r="2" spans="1:14">
      <c r="A2" s="5" t="s">
        <v>0</v>
      </c>
      <c r="B2" s="5" t="s">
        <v>23</v>
      </c>
      <c r="C2" s="5" t="s">
        <v>1</v>
      </c>
      <c r="D2" s="4" t="s">
        <v>24</v>
      </c>
      <c r="E2" s="4"/>
      <c r="F2" s="4"/>
      <c r="H2" s="4"/>
      <c r="I2" s="4"/>
      <c r="J2" s="4"/>
      <c r="K2" s="4"/>
      <c r="L2" s="4"/>
      <c r="M2" s="4"/>
      <c r="N2" s="4"/>
    </row>
    <row r="3" spans="1:14">
      <c r="A3" s="5" t="s">
        <v>2</v>
      </c>
      <c r="B3" s="5" t="s">
        <v>25</v>
      </c>
      <c r="C3" s="5" t="s">
        <v>3</v>
      </c>
      <c r="D3" s="5" t="s">
        <v>26</v>
      </c>
      <c r="E3" s="5"/>
      <c r="F3" s="5"/>
      <c r="H3" s="5"/>
      <c r="I3" s="5"/>
      <c r="J3" s="5"/>
      <c r="K3" s="4"/>
      <c r="L3" s="4"/>
      <c r="M3" s="4"/>
      <c r="N3" s="4"/>
    </row>
    <row r="4" spans="1:14" ht="14.5">
      <c r="A4" s="6" t="s">
        <v>4</v>
      </c>
      <c r="B4" s="6" t="s">
        <v>27</v>
      </c>
      <c r="C4" s="5" t="s">
        <v>5</v>
      </c>
      <c r="D4" s="5" t="s">
        <v>24</v>
      </c>
      <c r="E4" s="5"/>
      <c r="F4" s="5"/>
      <c r="H4" s="7"/>
      <c r="I4" s="5"/>
      <c r="J4" s="5"/>
      <c r="K4" s="5"/>
      <c r="L4" s="4"/>
      <c r="M4" s="4"/>
      <c r="N4" s="4"/>
    </row>
    <row r="5" spans="1:14">
      <c r="A5" s="5"/>
      <c r="B5" s="5"/>
      <c r="C5" s="4"/>
      <c r="D5" s="5"/>
      <c r="E5" s="5"/>
      <c r="F5" s="5"/>
      <c r="H5" s="5"/>
      <c r="I5" s="5"/>
      <c r="J5" s="5"/>
      <c r="K5" s="5"/>
      <c r="L5" s="4"/>
      <c r="M5" s="4"/>
      <c r="N5" s="4"/>
    </row>
    <row r="6" spans="1:14" s="1" customFormat="1" ht="15"/>
    <row r="7" spans="1:14" ht="14.5" thickBot="1">
      <c r="B7" s="19" t="s">
        <v>6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4"/>
    </row>
    <row r="8" spans="1:14" ht="79.5" customHeight="1" thickBot="1">
      <c r="A8" s="8" t="s">
        <v>7</v>
      </c>
      <c r="B8" s="8" t="s">
        <v>8</v>
      </c>
      <c r="C8" s="9" t="s">
        <v>9</v>
      </c>
      <c r="D8" s="21" t="s">
        <v>10</v>
      </c>
      <c r="E8" s="21" t="s">
        <v>11</v>
      </c>
      <c r="F8" s="10" t="s">
        <v>12</v>
      </c>
      <c r="G8" s="10" t="s">
        <v>13</v>
      </c>
      <c r="H8" s="10" t="s">
        <v>14</v>
      </c>
      <c r="I8" s="11" t="s">
        <v>15</v>
      </c>
      <c r="J8" s="12" t="s">
        <v>16</v>
      </c>
      <c r="K8" s="12" t="s">
        <v>17</v>
      </c>
      <c r="L8" s="10" t="s">
        <v>18</v>
      </c>
      <c r="M8" s="10" t="s">
        <v>19</v>
      </c>
      <c r="N8" s="13" t="s">
        <v>21</v>
      </c>
    </row>
    <row r="9" spans="1:14" ht="56.5" thickBot="1">
      <c r="A9" s="8" t="s">
        <v>28</v>
      </c>
      <c r="B9" s="8" t="s">
        <v>29</v>
      </c>
      <c r="C9" s="8" t="s">
        <v>30</v>
      </c>
      <c r="D9" s="22">
        <f>3.86*1000000</f>
        <v>3860000</v>
      </c>
      <c r="E9" s="23" t="s">
        <v>31</v>
      </c>
      <c r="F9" s="8" t="s">
        <v>32</v>
      </c>
      <c r="G9" s="8" t="s">
        <v>33</v>
      </c>
      <c r="H9" s="8" t="s">
        <v>31</v>
      </c>
      <c r="I9" s="8" t="s">
        <v>34</v>
      </c>
      <c r="J9" s="8" t="s">
        <v>35</v>
      </c>
      <c r="K9" s="8" t="s">
        <v>36</v>
      </c>
      <c r="L9" s="8" t="s">
        <v>37</v>
      </c>
      <c r="M9" s="8" t="s">
        <v>37</v>
      </c>
      <c r="N9" s="14" t="s">
        <v>53</v>
      </c>
    </row>
    <row r="10" spans="1:14" ht="28.5" thickBot="1">
      <c r="A10" s="8" t="s">
        <v>28</v>
      </c>
      <c r="B10" s="8" t="s">
        <v>40</v>
      </c>
      <c r="C10" s="8" t="s">
        <v>41</v>
      </c>
      <c r="D10" s="22">
        <f>4.36*1000000</f>
        <v>4360000</v>
      </c>
      <c r="E10" s="24">
        <v>100</v>
      </c>
      <c r="F10" s="8" t="s">
        <v>32</v>
      </c>
      <c r="G10" s="8" t="s">
        <v>42</v>
      </c>
      <c r="H10" s="8" t="s">
        <v>31</v>
      </c>
      <c r="I10" s="8" t="s">
        <v>34</v>
      </c>
      <c r="J10" s="8" t="s">
        <v>35</v>
      </c>
      <c r="K10" s="8" t="s">
        <v>36</v>
      </c>
      <c r="L10" s="8" t="s">
        <v>31</v>
      </c>
      <c r="M10" s="8" t="s">
        <v>43</v>
      </c>
      <c r="N10" s="8" t="s">
        <v>39</v>
      </c>
    </row>
    <row r="11" spans="1:14" ht="70.5" thickBot="1">
      <c r="A11" s="8" t="s">
        <v>28</v>
      </c>
      <c r="B11" s="8" t="s">
        <v>44</v>
      </c>
      <c r="C11" s="8" t="s">
        <v>45</v>
      </c>
      <c r="D11" s="22">
        <f>57.12*1000000</f>
        <v>57120000</v>
      </c>
      <c r="E11" s="24">
        <v>100</v>
      </c>
      <c r="F11" s="8" t="s">
        <v>32</v>
      </c>
      <c r="G11" s="8" t="s">
        <v>46</v>
      </c>
      <c r="H11" s="8" t="s">
        <v>31</v>
      </c>
      <c r="I11" s="8" t="s">
        <v>34</v>
      </c>
      <c r="J11" s="8" t="s">
        <v>47</v>
      </c>
      <c r="K11" s="8" t="s">
        <v>36</v>
      </c>
      <c r="L11" s="8" t="s">
        <v>48</v>
      </c>
      <c r="M11" s="8" t="s">
        <v>48</v>
      </c>
      <c r="N11" s="8" t="s">
        <v>39</v>
      </c>
    </row>
    <row r="12" spans="1:14" ht="70.5" thickBot="1">
      <c r="A12" s="8" t="s">
        <v>28</v>
      </c>
      <c r="B12" s="8" t="s">
        <v>49</v>
      </c>
      <c r="C12" s="8" t="s">
        <v>50</v>
      </c>
      <c r="D12" s="22">
        <f>263.19*1000000</f>
        <v>263190000</v>
      </c>
      <c r="E12" s="24">
        <v>52.63</v>
      </c>
      <c r="F12" s="8" t="s">
        <v>32</v>
      </c>
      <c r="G12" s="8" t="s">
        <v>46</v>
      </c>
      <c r="H12" s="8" t="s">
        <v>31</v>
      </c>
      <c r="I12" s="8" t="s">
        <v>34</v>
      </c>
      <c r="J12" s="8" t="s">
        <v>47</v>
      </c>
      <c r="K12" s="8" t="s">
        <v>36</v>
      </c>
      <c r="L12" s="8" t="s">
        <v>51</v>
      </c>
      <c r="M12" s="8" t="s">
        <v>51</v>
      </c>
      <c r="N12" s="8" t="s">
        <v>39</v>
      </c>
    </row>
    <row r="13" spans="1:14" ht="14.5" thickBot="1">
      <c r="A13" s="8"/>
      <c r="B13" s="8"/>
      <c r="C13" s="8" t="s">
        <v>52</v>
      </c>
      <c r="D13" s="22">
        <f>SUM(D10:D12)</f>
        <v>324670000</v>
      </c>
      <c r="E13" s="24"/>
      <c r="F13" s="8"/>
      <c r="G13" s="8"/>
      <c r="H13" s="8"/>
      <c r="I13" s="8"/>
      <c r="J13" s="8"/>
      <c r="K13" s="8"/>
      <c r="L13" s="8"/>
      <c r="M13" s="8"/>
      <c r="N13" s="8"/>
    </row>
  </sheetData>
  <sheetProtection formatCells="0" formatColumns="0" formatRows="0" insertColumns="0" insertRows="0" insertHyperlinks="0" deleteColumns="0" deleteRows="0" sort="0" autoFilter="0" pivotTables="0"/>
  <mergeCells count="1">
    <mergeCell ref="B7:M7"/>
  </mergeCells>
  <pageMargins left="0.7" right="0.7" top="0.75" bottom="0.75" header="0.3" footer="0.3"/>
  <pageSetup paperSize="9" orientation="landscape" verticalDpi="300"/>
  <headerFooter>
    <oddHeader>&amp;R&amp;"Calibri"&amp;12&amp;K000000*OFFICIAL USE ONLY&amp;1#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73328-38E5-4FC8-BDA1-2061F1E55450}">
  <dimension ref="A1:O13"/>
  <sheetViews>
    <sheetView workbookViewId="0">
      <selection activeCell="C11" sqref="C11"/>
    </sheetView>
  </sheetViews>
  <sheetFormatPr defaultColWidth="8.7265625" defaultRowHeight="14"/>
  <cols>
    <col min="1" max="1" width="33.6328125" style="2" customWidth="1"/>
    <col min="2" max="2" width="25.36328125" style="2" customWidth="1"/>
    <col min="3" max="3" width="48.7265625" style="2" customWidth="1"/>
    <col min="4" max="4" width="11.26953125" style="2" bestFit="1" customWidth="1"/>
    <col min="5" max="5" width="9.26953125" style="2" customWidth="1"/>
    <col min="6" max="6" width="13" style="2" customWidth="1"/>
    <col min="7" max="8" width="13.1796875" style="2" customWidth="1"/>
    <col min="9" max="10" width="14.1796875" style="2" customWidth="1"/>
    <col min="11" max="11" width="12.453125" style="2" customWidth="1"/>
    <col min="12" max="12" width="17.7265625" style="2" customWidth="1"/>
    <col min="13" max="13" width="19" style="2" customWidth="1"/>
    <col min="14" max="14" width="14.7265625" style="2" customWidth="1"/>
    <col min="15" max="15" width="13.54296875" style="2" customWidth="1"/>
    <col min="16" max="16384" width="8.7265625" style="2"/>
  </cols>
  <sheetData>
    <row r="1" spans="1:15">
      <c r="A1" s="3" t="s">
        <v>22</v>
      </c>
      <c r="B1" s="4"/>
      <c r="C1" s="4"/>
      <c r="D1" s="4"/>
      <c r="E1" s="4"/>
      <c r="F1" s="4"/>
      <c r="H1" s="4"/>
      <c r="I1" s="4"/>
      <c r="J1" s="4"/>
      <c r="K1" s="4"/>
      <c r="L1" s="4"/>
      <c r="M1" s="4"/>
      <c r="N1" s="4"/>
      <c r="O1" s="4"/>
    </row>
    <row r="2" spans="1:15">
      <c r="A2" s="5" t="s">
        <v>0</v>
      </c>
      <c r="B2" s="5" t="s">
        <v>23</v>
      </c>
      <c r="C2" s="5" t="s">
        <v>1</v>
      </c>
      <c r="D2" s="4" t="s">
        <v>24</v>
      </c>
      <c r="E2" s="4"/>
      <c r="F2" s="4"/>
      <c r="H2" s="4"/>
      <c r="I2" s="4"/>
      <c r="J2" s="4"/>
      <c r="K2" s="4"/>
      <c r="L2" s="4"/>
      <c r="M2" s="4"/>
      <c r="N2" s="4"/>
      <c r="O2" s="4"/>
    </row>
    <row r="3" spans="1:15">
      <c r="A3" s="5" t="s">
        <v>2</v>
      </c>
      <c r="B3" s="5" t="s">
        <v>25</v>
      </c>
      <c r="C3" s="5" t="s">
        <v>3</v>
      </c>
      <c r="D3" s="5" t="s">
        <v>26</v>
      </c>
      <c r="E3" s="5"/>
      <c r="F3" s="5"/>
      <c r="H3" s="5"/>
      <c r="I3" s="5"/>
      <c r="J3" s="5"/>
      <c r="K3" s="4"/>
      <c r="L3" s="4"/>
      <c r="M3" s="4"/>
      <c r="N3" s="4"/>
      <c r="O3" s="4"/>
    </row>
    <row r="4" spans="1:15" ht="14.5">
      <c r="A4" s="6" t="s">
        <v>4</v>
      </c>
      <c r="B4" s="6" t="s">
        <v>27</v>
      </c>
      <c r="C4" s="5" t="s">
        <v>5</v>
      </c>
      <c r="D4" s="5" t="s">
        <v>24</v>
      </c>
      <c r="E4" s="5"/>
      <c r="F4" s="5"/>
      <c r="H4" s="7"/>
      <c r="I4" s="5"/>
      <c r="J4" s="5"/>
      <c r="K4" s="5"/>
      <c r="L4" s="4"/>
      <c r="M4" s="4"/>
      <c r="N4" s="4"/>
      <c r="O4" s="4"/>
    </row>
    <row r="5" spans="1:15">
      <c r="A5" s="5"/>
      <c r="B5" s="5"/>
      <c r="C5" s="4"/>
      <c r="D5" s="5"/>
      <c r="E5" s="5"/>
      <c r="F5" s="5"/>
      <c r="H5" s="5"/>
      <c r="I5" s="5"/>
      <c r="J5" s="5"/>
      <c r="K5" s="5"/>
      <c r="L5" s="4"/>
      <c r="M5" s="4"/>
      <c r="N5" s="4"/>
      <c r="O5" s="4"/>
    </row>
    <row r="6" spans="1:15" s="1" customFormat="1" ht="15"/>
    <row r="7" spans="1:15" ht="14.5" thickBot="1">
      <c r="B7" s="19" t="s">
        <v>6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4"/>
    </row>
    <row r="8" spans="1:15" ht="79.5" customHeight="1" thickBot="1">
      <c r="A8" s="8" t="s">
        <v>7</v>
      </c>
      <c r="B8" s="8" t="s">
        <v>8</v>
      </c>
      <c r="C8" s="9" t="s">
        <v>9</v>
      </c>
      <c r="D8" s="15" t="s">
        <v>10</v>
      </c>
      <c r="E8" s="15" t="s">
        <v>11</v>
      </c>
      <c r="F8" s="10" t="s">
        <v>12</v>
      </c>
      <c r="G8" s="10" t="s">
        <v>13</v>
      </c>
      <c r="H8" s="10" t="s">
        <v>14</v>
      </c>
      <c r="I8" s="11" t="s">
        <v>15</v>
      </c>
      <c r="J8" s="12" t="s">
        <v>16</v>
      </c>
      <c r="K8" s="12" t="s">
        <v>17</v>
      </c>
      <c r="L8" s="10" t="s">
        <v>18</v>
      </c>
      <c r="M8" s="10" t="s">
        <v>19</v>
      </c>
      <c r="N8" s="13" t="s">
        <v>20</v>
      </c>
      <c r="O8" s="13" t="s">
        <v>21</v>
      </c>
    </row>
    <row r="9" spans="1:15" ht="56.5" thickBot="1">
      <c r="A9" s="8" t="s">
        <v>28</v>
      </c>
      <c r="B9" s="8" t="s">
        <v>29</v>
      </c>
      <c r="C9" s="8" t="s">
        <v>30</v>
      </c>
      <c r="D9" s="16">
        <f>3.86*1000000</f>
        <v>3860000</v>
      </c>
      <c r="E9" s="17" t="s">
        <v>31</v>
      </c>
      <c r="F9" s="8" t="s">
        <v>32</v>
      </c>
      <c r="G9" s="8" t="s">
        <v>33</v>
      </c>
      <c r="H9" s="8" t="s">
        <v>31</v>
      </c>
      <c r="I9" s="8" t="s">
        <v>34</v>
      </c>
      <c r="J9" s="8" t="s">
        <v>35</v>
      </c>
      <c r="K9" s="8" t="s">
        <v>36</v>
      </c>
      <c r="L9" s="8" t="s">
        <v>37</v>
      </c>
      <c r="M9" s="8" t="s">
        <v>37</v>
      </c>
      <c r="N9" s="8" t="s">
        <v>38</v>
      </c>
      <c r="O9" s="14" t="s">
        <v>53</v>
      </c>
    </row>
    <row r="10" spans="1:15" ht="28.5" thickBot="1">
      <c r="A10" s="8" t="s">
        <v>28</v>
      </c>
      <c r="B10" s="8" t="s">
        <v>40</v>
      </c>
      <c r="C10" s="8" t="s">
        <v>41</v>
      </c>
      <c r="D10" s="16">
        <f>4.36*1000000</f>
        <v>4360000</v>
      </c>
      <c r="E10" s="18">
        <v>100</v>
      </c>
      <c r="F10" s="8" t="s">
        <v>32</v>
      </c>
      <c r="G10" s="8" t="s">
        <v>42</v>
      </c>
      <c r="H10" s="8" t="s">
        <v>31</v>
      </c>
      <c r="I10" s="8" t="s">
        <v>34</v>
      </c>
      <c r="J10" s="8" t="s">
        <v>35</v>
      </c>
      <c r="K10" s="8" t="s">
        <v>36</v>
      </c>
      <c r="L10" s="8" t="s">
        <v>31</v>
      </c>
      <c r="M10" s="8" t="s">
        <v>43</v>
      </c>
      <c r="N10" s="8" t="s">
        <v>38</v>
      </c>
      <c r="O10" s="8" t="s">
        <v>39</v>
      </c>
    </row>
    <row r="11" spans="1:15" ht="70.5" thickBot="1">
      <c r="A11" s="8" t="s">
        <v>28</v>
      </c>
      <c r="B11" s="8" t="s">
        <v>44</v>
      </c>
      <c r="C11" s="8" t="s">
        <v>45</v>
      </c>
      <c r="D11" s="16">
        <f>57.12*1000000</f>
        <v>57120000</v>
      </c>
      <c r="E11" s="18">
        <v>100</v>
      </c>
      <c r="F11" s="8" t="s">
        <v>32</v>
      </c>
      <c r="G11" s="8" t="s">
        <v>46</v>
      </c>
      <c r="H11" s="8" t="s">
        <v>31</v>
      </c>
      <c r="I11" s="8" t="s">
        <v>34</v>
      </c>
      <c r="J11" s="8" t="s">
        <v>47</v>
      </c>
      <c r="K11" s="8" t="s">
        <v>36</v>
      </c>
      <c r="L11" s="8" t="s">
        <v>48</v>
      </c>
      <c r="M11" s="8" t="s">
        <v>48</v>
      </c>
      <c r="N11" s="8" t="s">
        <v>38</v>
      </c>
      <c r="O11" s="8" t="s">
        <v>39</v>
      </c>
    </row>
    <row r="12" spans="1:15" ht="70.5" thickBot="1">
      <c r="A12" s="8" t="s">
        <v>28</v>
      </c>
      <c r="B12" s="8" t="s">
        <v>49</v>
      </c>
      <c r="C12" s="8" t="s">
        <v>50</v>
      </c>
      <c r="D12" s="16">
        <f>263.19*1000000</f>
        <v>263190000</v>
      </c>
      <c r="E12" s="18">
        <v>52.63</v>
      </c>
      <c r="F12" s="8" t="s">
        <v>32</v>
      </c>
      <c r="G12" s="8" t="s">
        <v>46</v>
      </c>
      <c r="H12" s="8" t="s">
        <v>31</v>
      </c>
      <c r="I12" s="8" t="s">
        <v>34</v>
      </c>
      <c r="J12" s="8" t="s">
        <v>47</v>
      </c>
      <c r="K12" s="8" t="s">
        <v>36</v>
      </c>
      <c r="L12" s="8" t="s">
        <v>51</v>
      </c>
      <c r="M12" s="8" t="s">
        <v>51</v>
      </c>
      <c r="N12" s="8" t="s">
        <v>38</v>
      </c>
      <c r="O12" s="8" t="s">
        <v>39</v>
      </c>
    </row>
    <row r="13" spans="1:15" ht="14.5" thickBot="1">
      <c r="A13" s="8"/>
      <c r="B13" s="8"/>
      <c r="C13" s="8" t="s">
        <v>52</v>
      </c>
      <c r="D13" s="16">
        <f>SUM(D10:D12)</f>
        <v>324670000</v>
      </c>
      <c r="E13" s="18"/>
      <c r="F13" s="8"/>
      <c r="G13" s="8"/>
      <c r="H13" s="8"/>
      <c r="I13" s="8"/>
      <c r="J13" s="8"/>
      <c r="K13" s="8"/>
      <c r="L13" s="8"/>
      <c r="M13" s="8"/>
      <c r="N13" s="8"/>
      <c r="O13" s="8"/>
    </row>
  </sheetData>
  <mergeCells count="1">
    <mergeCell ref="B7:N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independentViews xmlns="https://web.wps.cn/et/2018/main"/>
</file>

<file path=customXml/item2.xml><?xml version="1.0" encoding="utf-8"?>
<woProps xmlns="https://web.wps.cn/et/2018/main" xmlns:s="http://schemas.openxmlformats.org/spreadsheetml/2006/main">
  <woSheetsProps>
    <woSheetProps isDbSheet="0" isFlexPaperSheet="0" interlineColor="0" interlineOnOff="0" isDashBoardSheet="0" sheetStid="4" isDbDashBoardSheet="0">
      <cellprotection/>
      <appEtDbRelations/>
    </woSheetProps>
  </woSheetsProps>
  <woBookProps>
    <bookSettings coreConquerUserId="" isInserPicAsAttachment="0" woEtMtcEnabled="0" supportDbFmlaDisp="0" isAutoUpdatePaused="0" isMergeTasksAutoUpdate="0" isFilterShared="1" fileId="456640166911" filterType="conn"/>
  </woBookProps>
</woProps>
</file>

<file path=customXml/item3.xml><?xml version="1.0" encoding="utf-8"?>
<pixelators xmlns="https://web.wps.cn/et/2018/main" xmlns:s="http://schemas.openxmlformats.org/spreadsheetml/2006/main">
  <pixelatorList sheetStid="4"/>
  <pixelatorList sheetStid="5"/>
</pixelators>
</file>

<file path=customXml/itemProps1.xml><?xml version="1.0" encoding="utf-8"?>
<ds:datastoreItem xmlns:ds="http://schemas.openxmlformats.org/officeDocument/2006/customXml" ds:itemID="{A02B7E37-CEC0-4786-9FA4-411A3DC59612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Publication - PP Template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Yangzom Yangzom</dc:creator>
  <cp:lastModifiedBy>Frances Larla Savella</cp:lastModifiedBy>
  <cp:lastPrinted>2020-11-26T19:20:00Z</cp:lastPrinted>
  <dcterms:created xsi:type="dcterms:W3CDTF">2020-11-26T19:16:00Z</dcterms:created>
  <dcterms:modified xsi:type="dcterms:W3CDTF">2026-08-31T06:29:56Z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41c926-a14a-41de-ac3f-1745125a8630_Enabled">
    <vt:lpwstr>true</vt:lpwstr>
  </property>
  <property fmtid="{D5CDD505-2E9C-101B-9397-08002B2CF9AE}" pid="3" name="MSIP_Label_2b41c926-a14a-41de-ac3f-1745125a8630_SetDate">
    <vt:lpwstr>2022-08-10T02:32:10Z</vt:lpwstr>
  </property>
  <property fmtid="{D5CDD505-2E9C-101B-9397-08002B2CF9AE}" pid="4" name="MSIP_Label_2b41c926-a14a-41de-ac3f-1745125a8630_Method">
    <vt:lpwstr>Privileged</vt:lpwstr>
  </property>
  <property fmtid="{D5CDD505-2E9C-101B-9397-08002B2CF9AE}" pid="5" name="MSIP_Label_2b41c926-a14a-41de-ac3f-1745125a8630_Name">
    <vt:lpwstr>OFFICIAL USE ONLY</vt:lpwstr>
  </property>
  <property fmtid="{D5CDD505-2E9C-101B-9397-08002B2CF9AE}" pid="6" name="MSIP_Label_2b41c926-a14a-41de-ac3f-1745125a8630_SiteId">
    <vt:lpwstr>31ea652b-27c2-4f52-9f81-91ce42d48e6f</vt:lpwstr>
  </property>
  <property fmtid="{D5CDD505-2E9C-101B-9397-08002B2CF9AE}" pid="7" name="MSIP_Label_2b41c926-a14a-41de-ac3f-1745125a8630_ActionId">
    <vt:lpwstr>0a2e99e3-81cf-42a3-b72e-2e5ebf58dd54</vt:lpwstr>
  </property>
  <property fmtid="{D5CDD505-2E9C-101B-9397-08002B2CF9AE}" pid="8" name="MSIP_Label_2b41c926-a14a-41de-ac3f-1745125a8630_ContentBits">
    <vt:lpwstr>1</vt:lpwstr>
  </property>
  <property fmtid="{D5CDD505-2E9C-101B-9397-08002B2CF9AE}" pid="9" name="KSOProductBuildVer">
    <vt:lpwstr>2052-12.1.0.23125</vt:lpwstr>
  </property>
  <property fmtid="{D5CDD505-2E9C-101B-9397-08002B2CF9AE}" pid="10" name="ICV">
    <vt:lpwstr>F5CF6D125E3BE951E4D5F5681306E93A_42</vt:lpwstr>
  </property>
</Properties>
</file>